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alkulator Termi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<sst xmlns="http://schemas.openxmlformats.org/spreadsheetml/2006/main" count="51" uniqueCount="39">
  <si>
    <t xml:space="preserve">AWAS TUKANG! — KALKULATOR TERMIN PEMBAYARAN</t>
  </si>
  <si>
    <t xml:space="preserve">✕ CARA PAKAI — BACA DULU SEBELUM ISI</t>
  </si>
  <si>
    <t xml:space="preserve">1. Isi "Nilai Total Proyek" di sel B5 — semua nilai termin akan terhitung otomatis dari sini.</t>
  </si>
  <si>
    <t xml:space="preserve">2. Kolom Persentase (D) sudah diisi contoh (DP 10%, Pondasi 15%, dst) — ubah sesuai kesepakatan Anda di kontrak, asal totalnya tetap 100%.</t>
  </si>
  <si>
    <t xml:space="preserve">3. Setiap kali mengecek progres di lokasi, update kolom "Status Progres" (pilih dari dropdown) dan "Sudah Dibayar?" — kolom "Rekomendasi" akan otomatis kasih tahu boleh bayar atau tahan dulu.</t>
  </si>
  <si>
    <t xml:space="preserve">4. JANGAN edit kolom Nilai (Rp) dan Rekomendasi — itu formula otomatis, ubah cuma di kolom Persentase, Status Progres, dan Sudah Dibayar.</t>
  </si>
  <si>
    <t xml:space="preserve">5. Cek ringkasan di bagian bawah tabel untuk lihat total yang sudah dibayar vs sisa proyek.</t>
  </si>
  <si>
    <t xml:space="preserve">NILAI TOTAL PROYEK (Rp)</t>
  </si>
  <si>
    <t xml:space="preserve">No</t>
  </si>
  <si>
    <t xml:space="preserve">Nama Termin</t>
  </si>
  <si>
    <t xml:space="preserve">% dari
Total</t>
  </si>
  <si>
    <t xml:space="preserve">Nilai (Rp)</t>
  </si>
  <si>
    <t xml:space="preserve">Syarat Pencairan</t>
  </si>
  <si>
    <t xml:space="preserve">Status Progres</t>
  </si>
  <si>
    <t xml:space="preserve">Sudah
Dibayar?</t>
  </si>
  <si>
    <t xml:space="preserve">Rekomendasi</t>
  </si>
  <si>
    <t xml:space="preserve">Catatan</t>
  </si>
  <si>
    <t xml:space="preserve">DP (Uang Muka)</t>
  </si>
  <si>
    <t xml:space="preserve">Penandatanganan kontrak, mobilisasi awal</t>
  </si>
  <si>
    <t xml:space="preserve">Belum Mulai</t>
  </si>
  <si>
    <t xml:space="preserve">Belum</t>
  </si>
  <si>
    <t xml:space="preserve">Termin Pondasi</t>
  </si>
  <si>
    <t xml:space="preserve">Pondasi &amp; struktur dasar selesai, sudah diperiksa</t>
  </si>
  <si>
    <t xml:space="preserve">Termin Struktur</t>
  </si>
  <si>
    <t xml:space="preserve">Struktur/rangka utama selesai, sudah diperiksa</t>
  </si>
  <si>
    <t xml:space="preserve">Termin Dinding</t>
  </si>
  <si>
    <t xml:space="preserve">Dinding &amp; plesteran selesai, sudah diperiksa</t>
  </si>
  <si>
    <t xml:space="preserve">Termin Atap</t>
  </si>
  <si>
    <t xml:space="preserve">Atap &amp; waterproofing selesai, sudah diperiksa</t>
  </si>
  <si>
    <t xml:space="preserve">Termin Finishing</t>
  </si>
  <si>
    <t xml:space="preserve">Finishing selesai, sebelum serah terima</t>
  </si>
  <si>
    <t xml:space="preserve">Retensi / Cadangan Akhir</t>
  </si>
  <si>
    <t xml:space="preserve">Ditahan sampai masa garansi selesai (lihat Bab 6)</t>
  </si>
  <si>
    <t xml:space="preserve">TOTAL</t>
  </si>
  <si>
    <t xml:space="preserve">● RINGKASAN PEMBAYARAN</t>
  </si>
  <si>
    <t xml:space="preserve">Total Sudah Dibayar</t>
  </si>
  <si>
    <t xml:space="preserve">Sisa yang Belum Dibayar</t>
  </si>
  <si>
    <t xml:space="preserve">Progres Termin Selesai</t>
  </si>
  <si>
    <t xml:space="preserve">● Prinsip: bayar mengikuti progres fisik yang sudah Anda periksa sendiri (lihat Checklist Pengawasan Bab 4) — bukan mengikuti janji lisan tukang atau tanggal kalender semata.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</si>
</sst>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&quot;Rp&quot;#,##0"/>
    <numFmt numFmtId="166" formatCode="0\%"/>
    <numFmt numFmtId="167" formatCode="@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i val="true"/>
      <sz val="9.5"/>
      <color rgb="FF5C5A52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3"/>
      <color rgb="FFC4922E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sz val="10"/>
      <color rgb="FF241A12"/>
      <name val="Calibri"/>
      <family val="0"/>
      <charset val="1"/>
    </font>
    <font>
      <b val="true"/>
      <sz val="10"/>
      <color rgb="FF241A12"/>
      <name val="Calibri"/>
      <family val="0"/>
      <charset val="1"/>
    </font>
    <font>
      <b val="true"/>
      <sz val="10"/>
      <color rgb="FF1F4E8C"/>
      <name val="Calibri"/>
      <family val="0"/>
      <charset val="1"/>
    </font>
    <font>
      <sz val="9.3"/>
      <color rgb="FF5C5A52"/>
      <name val="Calibri"/>
      <family val="0"/>
      <charset val="1"/>
    </font>
    <font>
      <sz val="9.5"/>
      <color rgb="FF1F4E8C"/>
      <name val="Calibri"/>
      <family val="0"/>
      <charset val="1"/>
    </font>
    <font>
      <b val="true"/>
      <sz val="9.5"/>
      <color rgb="FFA8432A"/>
      <name val="Calibri"/>
      <family val="0"/>
      <charset val="1"/>
    </font>
    <font>
      <b val="true"/>
      <sz val="10.5"/>
      <color rgb="FFC4922E"/>
      <name val="Calibri"/>
      <family val="0"/>
      <charset val="1"/>
    </font>
    <font>
      <b val="true"/>
      <i val="true"/>
      <sz val="9.5"/>
      <color rgb="FFA8432A"/>
      <name val="Calibri"/>
      <family val="0"/>
      <charset val="1"/>
    </font>
    <font>
      <sz val="10"/>
      <color rgb="FF5C5A52"/>
      <name val="Calibri"/>
      <family val="0"/>
      <charset val="1"/>
    </font>
    <font>
      <b val="true"/>
      <sz val="10.5"/>
      <color rgb="FF3F6B4D"/>
      <name val="Calibri"/>
      <family val="0"/>
      <charset val="1"/>
    </font>
    <font>
      <b val="true"/>
      <sz val="10.5"/>
      <color rgb="FFA8432A"/>
      <name val="Calibri"/>
      <family val="0"/>
      <charset val="1"/>
    </font>
    <font>
      <sz val="10.5"/>
      <color rgb="FF5C5A52"/>
      <name val="Calibri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2B1D14"/>
        <bgColor rgb="FF241A12"/>
      </patternFill>
    </fill>
    <fill>
      <patternFill patternType="solid">
        <fgColor rgb="FFA8432A"/>
        <bgColor rgb="FFB5602F"/>
      </patternFill>
    </fill>
    <fill>
      <patternFill patternType="solid">
        <fgColor rgb="FFEAE1CC"/>
        <bgColor rgb="FFF7E6E0"/>
      </patternFill>
    </fill>
    <fill>
      <patternFill patternType="solid">
        <fgColor rgb="FFFFFFFF"/>
        <bgColor rgb="FFF7F3E9"/>
      </patternFill>
    </fill>
    <fill>
      <patternFill patternType="solid">
        <fgColor rgb="FFF7F3E9"/>
        <bgColor rgb="FFF7E6E0"/>
      </patternFill>
    </fill>
    <fill>
      <patternFill patternType="solid">
        <fgColor rgb="FFF7E6E0"/>
        <bgColor rgb="FFF7F3E9"/>
      </patternFill>
    </fill>
    <fill>
      <patternFill patternType="solid">
        <fgColor rgb="FFB5602F"/>
        <bgColor rgb="FFA8432A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9CDB2"/>
      </left>
      <right style="thin">
        <color rgb="FFD9CDB2"/>
      </right>
      <top style="thin">
        <color rgb="FFD9CDB2"/>
      </top>
      <bottom style="thin">
        <color rgb="FFD9CDB2"/>
      </bottom>
      <diagonal/>
    </border>
    <border diagonalUp="false" diagonalDown="false">
      <left style="thin">
        <color rgb="FFD9CDB2"/>
      </left>
      <right/>
      <top style="thin">
        <color rgb="FFD9CDB2"/>
      </top>
      <bottom style="thin">
        <color rgb="FFD9CDB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7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8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2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1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6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7" fillId="7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8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8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9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20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1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5602F"/>
      <rgbColor rgb="FF800080"/>
      <rgbColor rgb="FF008080"/>
      <rgbColor rgb="FFD9CDB2"/>
      <rgbColor rgb="FF808080"/>
      <rgbColor rgb="FF9999FF"/>
      <rgbColor rgb="FF993366"/>
      <rgbColor rgb="FFF7F3E9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7E6E0"/>
      <rgbColor rgb="FF99CCFF"/>
      <rgbColor rgb="FFFF99CC"/>
      <rgbColor rgb="FFCC99FF"/>
      <rgbColor rgb="FFEAE1CC"/>
      <rgbColor rgb="FF3366FF"/>
      <rgbColor rgb="FF33CCCC"/>
      <rgbColor rgb="FF99CC00"/>
      <rgbColor rgb="FFFFCC00"/>
      <rgbColor rgb="FFC4922E"/>
      <rgbColor rgb="FFFF6600"/>
      <rgbColor rgb="FF5C5A52"/>
      <rgbColor rgb="FF969696"/>
      <rgbColor rgb="FF003366"/>
      <rgbColor rgb="FF3F6B4D"/>
      <rgbColor rgb="FF003300"/>
      <rgbColor rgb="FF2B1D14"/>
      <rgbColor rgb="FFA8432A"/>
      <rgbColor rgb="FF993366"/>
      <rgbColor rgb="FF1F4E8C"/>
      <rgbColor rgb="FF241A1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1" topLeftCell="A1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4"/>
    <col collapsed="false" customWidth="true" hidden="false" outlineLevel="0" max="3" min="3" style="0" width="10"/>
    <col collapsed="false" customWidth="true" hidden="false" outlineLevel="0" max="4" min="4" style="0" width="16"/>
    <col collapsed="false" customWidth="true" hidden="false" outlineLevel="0" max="5" min="5" style="0" width="30"/>
    <col collapsed="false" customWidth="true" hidden="false" outlineLevel="0" max="6" min="6" style="0" width="18"/>
    <col collapsed="false" customWidth="true" hidden="false" outlineLevel="0" max="7" min="7" style="0" width="14"/>
    <col collapsed="false" customWidth="true" hidden="false" outlineLevel="0" max="8" min="8" style="0" width="22"/>
    <col collapsed="false" customWidth="true" hidden="false" outlineLevel="0" max="9" min="9" style="0" width="26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false" ht="18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</row>
    <row r="4" customFormat="false" ht="18" hidden="false" customHeight="true" outlineLevel="0" collapsed="false">
      <c r="A4" s="3" t="s">
        <v>3</v>
      </c>
      <c r="B4" s="3"/>
      <c r="C4" s="3"/>
      <c r="D4" s="3"/>
      <c r="E4" s="3"/>
      <c r="F4" s="3"/>
      <c r="G4" s="3"/>
      <c r="H4" s="3"/>
      <c r="I4" s="3"/>
    </row>
    <row r="5" customFormat="false" ht="18" hidden="false" customHeight="true" outlineLevel="0" collapsed="false">
      <c r="A5" s="3" t="s">
        <v>4</v>
      </c>
      <c r="B5" s="3"/>
      <c r="C5" s="3"/>
      <c r="D5" s="3"/>
      <c r="E5" s="3"/>
      <c r="F5" s="3"/>
      <c r="G5" s="3"/>
      <c r="H5" s="3"/>
      <c r="I5" s="3"/>
    </row>
    <row r="6" customFormat="false" ht="18" hidden="false" customHeight="true" outlineLevel="0" collapsed="false">
      <c r="A6" s="3" t="s">
        <v>5</v>
      </c>
      <c r="B6" s="3"/>
      <c r="C6" s="3"/>
      <c r="D6" s="3"/>
      <c r="E6" s="3"/>
      <c r="F6" s="3"/>
      <c r="G6" s="3"/>
      <c r="H6" s="3"/>
      <c r="I6" s="3"/>
    </row>
    <row r="7" customFormat="false" ht="18" hidden="false" customHeight="true" outlineLevel="0" collapsed="false">
      <c r="A7" s="3" t="s">
        <v>6</v>
      </c>
      <c r="B7" s="3"/>
      <c r="C7" s="3"/>
      <c r="D7" s="3"/>
      <c r="E7" s="3"/>
      <c r="F7" s="3"/>
      <c r="G7" s="3"/>
      <c r="H7" s="3"/>
      <c r="I7" s="3"/>
    </row>
    <row r="9" customFormat="false" ht="27.75" hidden="false" customHeight="true" outlineLevel="0" collapsed="false">
      <c r="A9" s="4" t="s">
        <v>7</v>
      </c>
      <c r="B9" s="4"/>
      <c r="C9" s="4"/>
      <c r="D9" s="5" t="n">
        <v>500000000</v>
      </c>
      <c r="E9" s="6"/>
      <c r="F9" s="6"/>
      <c r="G9" s="6"/>
      <c r="H9" s="6"/>
      <c r="I9" s="6"/>
    </row>
    <row r="11" customFormat="false" ht="30" hidden="false" customHeight="true" outlineLevel="0" collapsed="false">
      <c r="A11" s="7" t="s">
        <v>8</v>
      </c>
      <c r="B11" s="7" t="s">
        <v>9</v>
      </c>
      <c r="C11" s="7" t="s">
        <v>10</v>
      </c>
      <c r="D11" s="7" t="s">
        <v>11</v>
      </c>
      <c r="E11" s="7" t="s">
        <v>12</v>
      </c>
      <c r="F11" s="7" t="s">
        <v>13</v>
      </c>
      <c r="G11" s="7" t="s">
        <v>14</v>
      </c>
      <c r="H11" s="7" t="s">
        <v>15</v>
      </c>
      <c r="I11" s="7" t="s">
        <v>16</v>
      </c>
    </row>
    <row r="12" customFormat="false" ht="39.75" hidden="false" customHeight="true" outlineLevel="0" collapsed="false">
      <c r="A12" s="8" t="n">
        <v>1</v>
      </c>
      <c r="B12" s="9" t="s">
        <v>17</v>
      </c>
      <c r="C12" s="10" t="n">
        <v>10</v>
      </c>
      <c r="D12" s="11" t="n">
        <f aca="false">$D$9*C12/100</f>
        <v>50000000</v>
      </c>
      <c r="E12" s="12" t="s">
        <v>18</v>
      </c>
      <c r="F12" s="13" t="s">
        <v>19</v>
      </c>
      <c r="G12" s="13" t="s">
        <v>20</v>
      </c>
      <c r="H12" s="14" t="str">
        <f aca="false">IF(F12="Selesai &amp; Diperiksa",IF(G12="Sudah","✓ Lunas Sesuai Progres","✓ BOLEH BAYAR"),IF(G12="Sudah","⚠ DIBAYAR SEBELUM SELESAI — cek ulang!","✕ TAHAN DULU"))</f>
        <v>✕ TAHAN DULU</v>
      </c>
      <c r="I12" s="15"/>
    </row>
    <row r="13" customFormat="false" ht="39.75" hidden="false" customHeight="true" outlineLevel="0" collapsed="false">
      <c r="A13" s="16" t="n">
        <v>2</v>
      </c>
      <c r="B13" s="17" t="s">
        <v>21</v>
      </c>
      <c r="C13" s="18" t="n">
        <v>15</v>
      </c>
      <c r="D13" s="19" t="n">
        <f aca="false">$D$9*C13/100</f>
        <v>75000000</v>
      </c>
      <c r="E13" s="20" t="s">
        <v>22</v>
      </c>
      <c r="F13" s="21" t="s">
        <v>19</v>
      </c>
      <c r="G13" s="21" t="s">
        <v>20</v>
      </c>
      <c r="H13" s="22" t="str">
        <f aca="false">IF(F13="Selesai &amp; Diperiksa",IF(G13="Sudah","✓ Lunas Sesuai Progres","✓ BOLEH BAYAR"),IF(G13="Sudah","⚠ DIBAYAR SEBELUM SELESAI — cek ulang!","✕ TAHAN DULU"))</f>
        <v>✕ TAHAN DULU</v>
      </c>
      <c r="I13" s="23"/>
    </row>
    <row r="14" customFormat="false" ht="39.75" hidden="false" customHeight="true" outlineLevel="0" collapsed="false">
      <c r="A14" s="8" t="n">
        <v>3</v>
      </c>
      <c r="B14" s="9" t="s">
        <v>23</v>
      </c>
      <c r="C14" s="10" t="n">
        <v>20</v>
      </c>
      <c r="D14" s="11" t="n">
        <f aca="false">$D$9*C14/100</f>
        <v>100000000</v>
      </c>
      <c r="E14" s="12" t="s">
        <v>24</v>
      </c>
      <c r="F14" s="13" t="s">
        <v>19</v>
      </c>
      <c r="G14" s="13" t="s">
        <v>20</v>
      </c>
      <c r="H14" s="14" t="str">
        <f aca="false">IF(F14="Selesai &amp; Diperiksa",IF(G14="Sudah","✓ Lunas Sesuai Progres","✓ BOLEH BAYAR"),IF(G14="Sudah","⚠ DIBAYAR SEBELUM SELESAI — cek ulang!","✕ TAHAN DULU"))</f>
        <v>✕ TAHAN DULU</v>
      </c>
      <c r="I14" s="15"/>
    </row>
    <row r="15" customFormat="false" ht="39.75" hidden="false" customHeight="true" outlineLevel="0" collapsed="false">
      <c r="A15" s="16" t="n">
        <v>4</v>
      </c>
      <c r="B15" s="17" t="s">
        <v>25</v>
      </c>
      <c r="C15" s="18" t="n">
        <v>20</v>
      </c>
      <c r="D15" s="19" t="n">
        <f aca="false">$D$9*C15/100</f>
        <v>100000000</v>
      </c>
      <c r="E15" s="20" t="s">
        <v>26</v>
      </c>
      <c r="F15" s="21" t="s">
        <v>19</v>
      </c>
      <c r="G15" s="21" t="s">
        <v>20</v>
      </c>
      <c r="H15" s="22" t="str">
        <f aca="false">IF(F15="Selesai &amp; Diperiksa",IF(G15="Sudah","✓ Lunas Sesuai Progres","✓ BOLEH BAYAR"),IF(G15="Sudah","⚠ DIBAYAR SEBELUM SELESAI — cek ulang!","✕ TAHAN DULU"))</f>
        <v>✕ TAHAN DULU</v>
      </c>
      <c r="I15" s="23"/>
    </row>
    <row r="16" customFormat="false" ht="39.75" hidden="false" customHeight="true" outlineLevel="0" collapsed="false">
      <c r="A16" s="8" t="n">
        <v>5</v>
      </c>
      <c r="B16" s="9" t="s">
        <v>27</v>
      </c>
      <c r="C16" s="10" t="n">
        <v>15</v>
      </c>
      <c r="D16" s="11" t="n">
        <f aca="false">$D$9*C16/100</f>
        <v>75000000</v>
      </c>
      <c r="E16" s="12" t="s">
        <v>28</v>
      </c>
      <c r="F16" s="13" t="s">
        <v>19</v>
      </c>
      <c r="G16" s="13" t="s">
        <v>20</v>
      </c>
      <c r="H16" s="14" t="str">
        <f aca="false">IF(F16="Selesai &amp; Diperiksa",IF(G16="Sudah","✓ Lunas Sesuai Progres","✓ BOLEH BAYAR"),IF(G16="Sudah","⚠ DIBAYAR SEBELUM SELESAI — cek ulang!","✕ TAHAN DULU"))</f>
        <v>✕ TAHAN DULU</v>
      </c>
      <c r="I16" s="15"/>
    </row>
    <row r="17" customFormat="false" ht="39.75" hidden="false" customHeight="true" outlineLevel="0" collapsed="false">
      <c r="A17" s="16" t="n">
        <v>6</v>
      </c>
      <c r="B17" s="17" t="s">
        <v>29</v>
      </c>
      <c r="C17" s="18" t="n">
        <v>15</v>
      </c>
      <c r="D17" s="19" t="n">
        <f aca="false">$D$9*C17/100</f>
        <v>75000000</v>
      </c>
      <c r="E17" s="20" t="s">
        <v>30</v>
      </c>
      <c r="F17" s="21" t="s">
        <v>19</v>
      </c>
      <c r="G17" s="21" t="s">
        <v>20</v>
      </c>
      <c r="H17" s="22" t="str">
        <f aca="false">IF(F17="Selesai &amp; Diperiksa",IF(G17="Sudah","✓ Lunas Sesuai Progres","✓ BOLEH BAYAR"),IF(G17="Sudah","⚠ DIBAYAR SEBELUM SELESAI — cek ulang!","✕ TAHAN DULU"))</f>
        <v>✕ TAHAN DULU</v>
      </c>
      <c r="I17" s="23"/>
    </row>
    <row r="18" customFormat="false" ht="39.75" hidden="false" customHeight="true" outlineLevel="0" collapsed="false">
      <c r="A18" s="8" t="n">
        <v>7</v>
      </c>
      <c r="B18" s="9" t="s">
        <v>31</v>
      </c>
      <c r="C18" s="10" t="n">
        <v>5</v>
      </c>
      <c r="D18" s="11" t="n">
        <f aca="false">$D$9*C18/100</f>
        <v>25000000</v>
      </c>
      <c r="E18" s="12" t="s">
        <v>32</v>
      </c>
      <c r="F18" s="13" t="s">
        <v>19</v>
      </c>
      <c r="G18" s="13" t="s">
        <v>20</v>
      </c>
      <c r="H18" s="14" t="str">
        <f aca="false">IF(F18="Selesai &amp; Diperiksa",IF(G18="Sudah","✓ Lunas Sesuai Progres","✓ BOLEH BAYAR"),IF(G18="Sudah","⚠ DIBAYAR SEBELUM SELESAI — cek ulang!","✕ TAHAN DULU"))</f>
        <v>✕ TAHAN DULU</v>
      </c>
      <c r="I18" s="15"/>
    </row>
    <row r="19" customFormat="false" ht="24" hidden="false" customHeight="true" outlineLevel="0" collapsed="false">
      <c r="A19" s="24" t="s">
        <v>33</v>
      </c>
      <c r="B19" s="24"/>
      <c r="C19" s="25" t="n">
        <f aca="false">SUM(C12:C18)</f>
        <v>100</v>
      </c>
      <c r="D19" s="26" t="n">
        <f aca="false">SUM(D12:D18)</f>
        <v>500000000</v>
      </c>
      <c r="E19" s="6"/>
      <c r="F19" s="6"/>
      <c r="G19" s="6"/>
      <c r="H19" s="6"/>
      <c r="I19" s="6"/>
    </row>
    <row r="20" customFormat="false" ht="19.5" hidden="false" customHeight="true" outlineLevel="0" collapsed="false">
      <c r="A20" s="27" t="str">
        <f aca="false">IF(C19&lt;&gt;100,"⚠ Total persentase belum 100% — sesuaikan kolom Persentase di atas.","✓ Total persentase sudah 100%, aman.")</f>
        <v>✓ Total persentase sudah 100%, aman.</v>
      </c>
      <c r="B20" s="27"/>
      <c r="C20" s="27"/>
      <c r="D20" s="27"/>
      <c r="E20" s="27"/>
      <c r="F20" s="27"/>
      <c r="G20" s="27"/>
      <c r="H20" s="27"/>
      <c r="I20" s="27"/>
    </row>
    <row r="22" customFormat="false" ht="21.75" hidden="false" customHeight="true" outlineLevel="0" collapsed="false">
      <c r="A22" s="28" t="s">
        <v>34</v>
      </c>
      <c r="B22" s="28"/>
      <c r="C22" s="28"/>
      <c r="D22" s="28"/>
      <c r="E22" s="28"/>
      <c r="F22" s="28"/>
      <c r="G22" s="28"/>
      <c r="H22" s="28"/>
      <c r="I22" s="28"/>
    </row>
    <row r="23" customFormat="false" ht="21.75" hidden="false" customHeight="true" outlineLevel="0" collapsed="false">
      <c r="A23" s="29" t="s">
        <v>35</v>
      </c>
      <c r="B23" s="29"/>
      <c r="C23" s="29"/>
      <c r="D23" s="29"/>
      <c r="E23" s="29"/>
      <c r="F23" s="29"/>
      <c r="G23" s="30" t="n">
        <f aca="false">SUMIF(G12:G18,"Sudah",D12:D18)</f>
        <v>0</v>
      </c>
      <c r="H23" s="30"/>
      <c r="I23" s="30"/>
    </row>
    <row r="24" customFormat="false" ht="21.75" hidden="false" customHeight="true" outlineLevel="0" collapsed="false">
      <c r="A24" s="29" t="s">
        <v>36</v>
      </c>
      <c r="B24" s="29"/>
      <c r="C24" s="29"/>
      <c r="D24" s="29"/>
      <c r="E24" s="29"/>
      <c r="F24" s="29"/>
      <c r="G24" s="31" t="n">
        <f aca="false">$D$9-SUMIF(G12:G18,"Sudah",D12:D18)</f>
        <v>500000000</v>
      </c>
      <c r="H24" s="31"/>
      <c r="I24" s="31"/>
    </row>
    <row r="25" customFormat="false" ht="21.75" hidden="false" customHeight="true" outlineLevel="0" collapsed="false">
      <c r="A25" s="29" t="s">
        <v>37</v>
      </c>
      <c r="B25" s="29"/>
      <c r="C25" s="29"/>
      <c r="D25" s="29"/>
      <c r="E25" s="29"/>
      <c r="F25" s="29"/>
      <c r="G25" s="32" t="str">
        <f aca="false">COUNTIF(F12:F18,"Selesai &amp; Diperiksa")&amp;" dari "&amp;7&amp;" termin selesai"</f>
        <v>0 dari 7 termin selesai</v>
      </c>
      <c r="H25" s="32"/>
      <c r="I25" s="32"/>
    </row>
    <row r="27" customFormat="false" ht="30" hidden="false" customHeight="true" outlineLevel="0" collapsed="false">
      <c r="A27" s="3" t="s">
        <v>38</v>
      </c>
      <c r="B27" s="3"/>
      <c r="C27" s="3"/>
      <c r="D27" s="3"/>
      <c r="E27" s="3"/>
      <c r="F27" s="3"/>
      <c r="G27" s="3"/>
      <c r="H27" s="3"/>
      <c r="I27" s="3"/>
    </row>
  </sheetData>
  <mergeCells count="18">
    <mergeCell ref="A1:I1"/>
    <mergeCell ref="A2:I2"/>
    <mergeCell ref="A3:I3"/>
    <mergeCell ref="A4:I4"/>
    <mergeCell ref="A5:I5"/>
    <mergeCell ref="A6:I6"/>
    <mergeCell ref="A7:I7"/>
    <mergeCell ref="A9:C9"/>
    <mergeCell ref="A19:B19"/>
    <mergeCell ref="A20:I20"/>
    <mergeCell ref="A22:I22"/>
    <mergeCell ref="A23:F23"/>
    <mergeCell ref="G23:I23"/>
    <mergeCell ref="A24:F24"/>
    <mergeCell ref="G24:I24"/>
    <mergeCell ref="A25:F25"/>
    <mergeCell ref="G25:I25"/>
    <mergeCell ref="A27:I27"/>
  </mergeCells>
  <dataValidations count="2">
    <dataValidation allowBlank="true" errorStyle="stop" operator="between" showDropDown="false" showErrorMessage="false" showInputMessage="false" sqref="F12:F18" type="list">
      <formula1>"Belum Mulai,Sedang Berjalan,Selesai &amp; Diperiksa"</formula1>
      <formula2>0</formula2>
    </dataValidation>
    <dataValidation allowBlank="true" errorStyle="stop" operator="between" showDropDown="false" showErrorMessage="false" showInputMessage="false" sqref="G12:G18" type="list">
      <formula1>"Belum,Sudah"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2026-07-05T02:22:35Z</dcterms:created>
  <dc:creator>openpyxl</dc:creator>
  <dc:description/>
  <dc:language>en-US</dc:language>
  <cp:lastModifiedBy/>
  <dcterms:modified xsi:type="dcterms:W3CDTF">2026-07-05T02:22:35Z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